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<sst xmlns="http://schemas.openxmlformats.org/spreadsheetml/2006/main" count="57" uniqueCount="17">
  <si>
    <t>三亚市海棠区医联体招聘医疗卫生专业技术人员入围体检人员名单</t>
  </si>
  <si>
    <t>序号</t>
  </si>
  <si>
    <t>报考岗位</t>
  </si>
  <si>
    <t>姓名</t>
  </si>
  <si>
    <t>综合成绩</t>
  </si>
  <si>
    <t>备注</t>
  </si>
  <si>
    <t>全科医生</t>
  </si>
  <si>
    <t>内科医生</t>
  </si>
  <si>
    <t>外科医生</t>
  </si>
  <si>
    <t>妇产科医生</t>
  </si>
  <si>
    <t>中医医生</t>
  </si>
  <si>
    <t>公卫医师</t>
  </si>
  <si>
    <t>康复治疗师</t>
  </si>
  <si>
    <t>药剂师（西药）</t>
  </si>
  <si>
    <t>影像技师</t>
  </si>
  <si>
    <t>检验师</t>
  </si>
  <si>
    <t>护士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</si>
</sst>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3">
    <font>
      <sz val="12"/>
      <name val="宋体"/>
      <family val="0"/>
    </font>
    <font>
      <b/>
      <sz val="20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 wrapText="1"/>
    </xf>
    <xf numFmtId="176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vertical="center"/>
    </xf>
    <xf numFmtId="177" fontId="23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tabSelected="1" zoomScaleSheetLayoutView="100" workbookViewId="0" topLeftCell="A40">
      <selection activeCell="F4" sqref="F4"/>
    </sheetView>
  </sheetViews>
  <sheetFormatPr defaultColWidth="9.00390625" defaultRowHeight="14.25"/>
  <cols>
    <col min="1" max="1" width="11.625" style="0" customWidth="1"/>
    <col min="2" max="2" width="15.50390625" style="0" customWidth="1"/>
    <col min="3" max="3" width="13.875" style="0" customWidth="1"/>
    <col min="4" max="4" width="17.25390625" style="2" customWidth="1"/>
    <col min="5" max="5" width="24.75390625" style="0" customWidth="1"/>
  </cols>
  <sheetData>
    <row r="1" spans="1:5" s="1" customFormat="1" ht="25.5">
      <c r="A1" s="3" t="s">
        <v>0</v>
      </c>
      <c r="B1" s="3"/>
      <c r="C1" s="3"/>
      <c r="D1" s="3"/>
      <c r="E1" s="3"/>
    </row>
    <row r="2" spans="1:5" s="2" customFormat="1" ht="30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spans="1:5" ht="21.75" customHeight="1">
      <c r="A3" s="5">
        <v>1</v>
      </c>
      <c r="B3" s="5" t="s">
        <v>6</v>
      </c>
      <c r="C3" s="5" t="str">
        <f>"王俊玲"</f>
        <v>王俊玲</v>
      </c>
      <c r="D3" s="6">
        <v>54.275</v>
      </c>
      <c r="E3" s="7"/>
    </row>
    <row r="4" spans="1:5" ht="21.75" customHeight="1">
      <c r="A4" s="5">
        <v>2</v>
      </c>
      <c r="B4" s="5" t="s">
        <v>6</v>
      </c>
      <c r="C4" s="8" t="str">
        <f>"吴广"</f>
        <v>吴广</v>
      </c>
      <c r="D4" s="6">
        <v>51.125</v>
      </c>
      <c r="E4" s="7"/>
    </row>
    <row r="5" spans="1:5" ht="21.75" customHeight="1">
      <c r="A5" s="5">
        <v>3</v>
      </c>
      <c r="B5" s="5" t="s">
        <v>7</v>
      </c>
      <c r="C5" s="5" t="str">
        <f>"王文娥"</f>
        <v>王文娥</v>
      </c>
      <c r="D5" s="6">
        <v>59.349999999999994</v>
      </c>
      <c r="E5" s="7"/>
    </row>
    <row r="6" spans="1:5" ht="21.75" customHeight="1">
      <c r="A6" s="5">
        <v>4</v>
      </c>
      <c r="B6" s="5" t="s">
        <v>7</v>
      </c>
      <c r="C6" s="5" t="str">
        <f>"李然"</f>
        <v>李然</v>
      </c>
      <c r="D6" s="6">
        <v>58.75</v>
      </c>
      <c r="E6" s="7"/>
    </row>
    <row r="7" spans="1:5" ht="21.75" customHeight="1">
      <c r="A7" s="5">
        <v>5</v>
      </c>
      <c r="B7" s="5" t="s">
        <v>7</v>
      </c>
      <c r="C7" s="5" t="str">
        <f>"汪冰玉"</f>
        <v>汪冰玉</v>
      </c>
      <c r="D7" s="6">
        <v>53.15</v>
      </c>
      <c r="E7" s="7"/>
    </row>
    <row r="8" spans="1:5" ht="21.75" customHeight="1">
      <c r="A8" s="5">
        <v>6</v>
      </c>
      <c r="B8" s="5" t="s">
        <v>8</v>
      </c>
      <c r="C8" s="5" t="str">
        <f>"敖日格乐"</f>
        <v>敖日格乐</v>
      </c>
      <c r="D8" s="6">
        <v>57.05</v>
      </c>
      <c r="E8" s="7"/>
    </row>
    <row r="9" spans="1:5" ht="21.75" customHeight="1">
      <c r="A9" s="5">
        <v>7</v>
      </c>
      <c r="B9" s="5" t="s">
        <v>9</v>
      </c>
      <c r="C9" s="5" t="str">
        <f>"涂吉英"</f>
        <v>涂吉英</v>
      </c>
      <c r="D9" s="6">
        <v>52.575</v>
      </c>
      <c r="E9" s="7"/>
    </row>
    <row r="10" spans="1:5" ht="21.75" customHeight="1">
      <c r="A10" s="5">
        <v>8</v>
      </c>
      <c r="B10" s="5" t="s">
        <v>9</v>
      </c>
      <c r="C10" s="5" t="str">
        <f>"吴易容"</f>
        <v>吴易容</v>
      </c>
      <c r="D10" s="6">
        <v>50.974999999999994</v>
      </c>
      <c r="E10" s="7"/>
    </row>
    <row r="11" spans="1:5" ht="21.75" customHeight="1">
      <c r="A11" s="5">
        <v>9</v>
      </c>
      <c r="B11" s="5" t="s">
        <v>10</v>
      </c>
      <c r="C11" s="5" t="str">
        <f>"张伟滔"</f>
        <v>张伟滔</v>
      </c>
      <c r="D11" s="6">
        <v>79.94999999999999</v>
      </c>
      <c r="E11" s="7"/>
    </row>
    <row r="12" spans="1:5" ht="21.75" customHeight="1">
      <c r="A12" s="5">
        <v>10</v>
      </c>
      <c r="B12" s="5" t="s">
        <v>10</v>
      </c>
      <c r="C12" s="5" t="str">
        <f>"李玉秀"</f>
        <v>李玉秀</v>
      </c>
      <c r="D12" s="6">
        <v>70.82499999999999</v>
      </c>
      <c r="E12" s="7"/>
    </row>
    <row r="13" spans="1:5" ht="21.75" customHeight="1">
      <c r="A13" s="5">
        <v>11</v>
      </c>
      <c r="B13" s="5" t="s">
        <v>10</v>
      </c>
      <c r="C13" s="5" t="str">
        <f>"王秋听"</f>
        <v>王秋听</v>
      </c>
      <c r="D13" s="6">
        <v>66</v>
      </c>
      <c r="E13" s="7"/>
    </row>
    <row r="14" spans="1:5" ht="21.75" customHeight="1">
      <c r="A14" s="5">
        <v>12</v>
      </c>
      <c r="B14" s="5" t="s">
        <v>10</v>
      </c>
      <c r="C14" s="5" t="str">
        <f>"刘俊瑶"</f>
        <v>刘俊瑶</v>
      </c>
      <c r="D14" s="6">
        <v>64.375</v>
      </c>
      <c r="E14" s="7"/>
    </row>
    <row r="15" spans="1:5" ht="21.75" customHeight="1">
      <c r="A15" s="5">
        <v>13</v>
      </c>
      <c r="B15" s="5" t="s">
        <v>10</v>
      </c>
      <c r="C15" s="5" t="str">
        <f>"黄晓婷"</f>
        <v>黄晓婷</v>
      </c>
      <c r="D15" s="6">
        <v>62.12499999999999</v>
      </c>
      <c r="E15" s="7"/>
    </row>
    <row r="16" spans="1:5" ht="21.75" customHeight="1">
      <c r="A16" s="5">
        <v>14</v>
      </c>
      <c r="B16" s="5" t="s">
        <v>10</v>
      </c>
      <c r="C16" s="5" t="str">
        <f>"桂汉群"</f>
        <v>桂汉群</v>
      </c>
      <c r="D16" s="6">
        <v>60.925</v>
      </c>
      <c r="E16" s="7"/>
    </row>
    <row r="17" spans="1:5" ht="21.75" customHeight="1">
      <c r="A17" s="5">
        <v>15</v>
      </c>
      <c r="B17" s="5" t="s">
        <v>10</v>
      </c>
      <c r="C17" s="5" t="str">
        <f>"麦贻尾"</f>
        <v>麦贻尾</v>
      </c>
      <c r="D17" s="6">
        <v>57.8</v>
      </c>
      <c r="E17" s="7"/>
    </row>
    <row r="18" spans="1:5" ht="21.75" customHeight="1">
      <c r="A18" s="5">
        <v>16</v>
      </c>
      <c r="B18" s="5" t="s">
        <v>10</v>
      </c>
      <c r="C18" s="5" t="str">
        <f>"杨忠海"</f>
        <v>杨忠海</v>
      </c>
      <c r="D18" s="6">
        <v>56.25</v>
      </c>
      <c r="E18" s="7"/>
    </row>
    <row r="19" spans="1:5" ht="21.75" customHeight="1">
      <c r="A19" s="5">
        <v>17</v>
      </c>
      <c r="B19" s="5" t="s">
        <v>10</v>
      </c>
      <c r="C19" s="5" t="str">
        <f>"文瑜媛"</f>
        <v>文瑜媛</v>
      </c>
      <c r="D19" s="6">
        <v>56.14999999999999</v>
      </c>
      <c r="E19" s="7"/>
    </row>
    <row r="20" spans="1:5" ht="21.75" customHeight="1">
      <c r="A20" s="5">
        <v>18</v>
      </c>
      <c r="B20" s="5" t="s">
        <v>10</v>
      </c>
      <c r="C20" s="5" t="str">
        <f>"云雅"</f>
        <v>云雅</v>
      </c>
      <c r="D20" s="6">
        <v>52.724999999999994</v>
      </c>
      <c r="E20" s="7"/>
    </row>
    <row r="21" spans="1:5" ht="21.75" customHeight="1">
      <c r="A21" s="5">
        <v>19</v>
      </c>
      <c r="B21" s="5" t="s">
        <v>11</v>
      </c>
      <c r="C21" s="5" t="str">
        <f>"谢木云"</f>
        <v>谢木云</v>
      </c>
      <c r="D21" s="6">
        <v>54.52499999999999</v>
      </c>
      <c r="E21" s="7"/>
    </row>
    <row r="22" spans="1:5" ht="21.75" customHeight="1">
      <c r="A22" s="5">
        <v>20</v>
      </c>
      <c r="B22" s="5" t="s">
        <v>12</v>
      </c>
      <c r="C22" s="5" t="str">
        <f>"王秀星"</f>
        <v>王秀星</v>
      </c>
      <c r="D22" s="6">
        <v>59.099999999999994</v>
      </c>
      <c r="E22" s="7"/>
    </row>
    <row r="23" spans="1:5" ht="21.75" customHeight="1">
      <c r="A23" s="5">
        <v>21</v>
      </c>
      <c r="B23" s="5" t="s">
        <v>12</v>
      </c>
      <c r="C23" s="5" t="str">
        <f>"林丽梅"</f>
        <v>林丽梅</v>
      </c>
      <c r="D23" s="6">
        <v>54.77499999999999</v>
      </c>
      <c r="E23" s="7"/>
    </row>
    <row r="24" spans="1:5" ht="21.75" customHeight="1">
      <c r="A24" s="5">
        <v>22</v>
      </c>
      <c r="B24" s="5" t="s">
        <v>12</v>
      </c>
      <c r="C24" s="5" t="str">
        <f>"林婷"</f>
        <v>林婷</v>
      </c>
      <c r="D24" s="6">
        <v>42.9</v>
      </c>
      <c r="E24" s="7"/>
    </row>
    <row r="25" spans="1:5" ht="21.75" customHeight="1">
      <c r="A25" s="5">
        <v>23</v>
      </c>
      <c r="B25" s="5" t="s">
        <v>12</v>
      </c>
      <c r="C25" s="5" t="str">
        <f>"符黄森"</f>
        <v>符黄森</v>
      </c>
      <c r="D25" s="6">
        <v>38.375</v>
      </c>
      <c r="E25" s="7"/>
    </row>
    <row r="26" spans="1:5" ht="21.75" customHeight="1">
      <c r="A26" s="5">
        <v>24</v>
      </c>
      <c r="B26" s="5" t="s">
        <v>13</v>
      </c>
      <c r="C26" s="5" t="str">
        <f>"刘复鹏"</f>
        <v>刘复鹏</v>
      </c>
      <c r="D26" s="6">
        <v>48.349999999999994</v>
      </c>
      <c r="E26" s="7"/>
    </row>
    <row r="27" spans="1:5" ht="21.75" customHeight="1">
      <c r="A27" s="5">
        <v>25</v>
      </c>
      <c r="B27" s="5" t="s">
        <v>13</v>
      </c>
      <c r="C27" s="5" t="str">
        <f>"王金韵"</f>
        <v>王金韵</v>
      </c>
      <c r="D27" s="6">
        <v>45.599999999999994</v>
      </c>
      <c r="E27" s="7"/>
    </row>
    <row r="28" spans="1:5" ht="21.75" customHeight="1">
      <c r="A28" s="5">
        <v>26</v>
      </c>
      <c r="B28" s="5" t="s">
        <v>13</v>
      </c>
      <c r="C28" s="5" t="str">
        <f>"潘鹏"</f>
        <v>潘鹏</v>
      </c>
      <c r="D28" s="6">
        <v>44.825</v>
      </c>
      <c r="E28" s="7"/>
    </row>
    <row r="29" spans="1:5" ht="21.75" customHeight="1">
      <c r="A29" s="5">
        <v>27</v>
      </c>
      <c r="B29" s="5" t="s">
        <v>13</v>
      </c>
      <c r="C29" s="5" t="str">
        <f>"吴美戊"</f>
        <v>吴美戊</v>
      </c>
      <c r="D29" s="6">
        <v>43.05</v>
      </c>
      <c r="E29" s="7"/>
    </row>
    <row r="30" spans="1:5" ht="21.75" customHeight="1">
      <c r="A30" s="5">
        <v>28</v>
      </c>
      <c r="B30" s="5" t="s">
        <v>13</v>
      </c>
      <c r="C30" s="5" t="str">
        <f>"韦衍磊"</f>
        <v>韦衍磊</v>
      </c>
      <c r="D30" s="6">
        <v>42.15</v>
      </c>
      <c r="E30" s="7"/>
    </row>
    <row r="31" spans="1:5" ht="21.75" customHeight="1">
      <c r="A31" s="5">
        <v>29</v>
      </c>
      <c r="B31" s="5" t="s">
        <v>13</v>
      </c>
      <c r="C31" s="5" t="str">
        <f>"曾少娇"</f>
        <v>曾少娇</v>
      </c>
      <c r="D31" s="6">
        <v>41.974999999999994</v>
      </c>
      <c r="E31" s="7"/>
    </row>
    <row r="32" spans="1:5" ht="21.75" customHeight="1">
      <c r="A32" s="5">
        <v>30</v>
      </c>
      <c r="B32" s="5" t="s">
        <v>13</v>
      </c>
      <c r="C32" s="5" t="str">
        <f>"祝芳芳"</f>
        <v>祝芳芳</v>
      </c>
      <c r="D32" s="6">
        <v>41.525</v>
      </c>
      <c r="E32" s="7"/>
    </row>
    <row r="33" spans="1:5" ht="21.75" customHeight="1">
      <c r="A33" s="5">
        <v>31</v>
      </c>
      <c r="B33" s="5" t="s">
        <v>13</v>
      </c>
      <c r="C33" s="5" t="str">
        <f>"符枫雪"</f>
        <v>符枫雪</v>
      </c>
      <c r="D33" s="6">
        <v>41.27499999999999</v>
      </c>
      <c r="E33" s="7"/>
    </row>
    <row r="34" spans="1:5" ht="21.75" customHeight="1">
      <c r="A34" s="5">
        <v>32</v>
      </c>
      <c r="B34" s="5" t="s">
        <v>14</v>
      </c>
      <c r="C34" s="5" t="str">
        <f>"韦圣均"</f>
        <v>韦圣均</v>
      </c>
      <c r="D34" s="6">
        <v>66.499</v>
      </c>
      <c r="E34" s="7"/>
    </row>
    <row r="35" spans="1:5" ht="21.75" customHeight="1">
      <c r="A35" s="5">
        <v>33</v>
      </c>
      <c r="B35" s="5" t="s">
        <v>14</v>
      </c>
      <c r="C35" s="5" t="str">
        <f>"符尾霞"</f>
        <v>符尾霞</v>
      </c>
      <c r="D35" s="6">
        <v>65.59899999999999</v>
      </c>
      <c r="E35" s="7"/>
    </row>
    <row r="36" spans="1:5" ht="21.75" customHeight="1">
      <c r="A36" s="5">
        <v>34</v>
      </c>
      <c r="B36" s="5" t="s">
        <v>14</v>
      </c>
      <c r="C36" s="5" t="str">
        <f>"何镜"</f>
        <v>何镜</v>
      </c>
      <c r="D36" s="6">
        <v>64.79899999999999</v>
      </c>
      <c r="E36" s="7"/>
    </row>
    <row r="37" spans="1:5" ht="21.75" customHeight="1">
      <c r="A37" s="5">
        <v>35</v>
      </c>
      <c r="B37" s="5" t="s">
        <v>14</v>
      </c>
      <c r="C37" s="5" t="str">
        <f>"卓丛寅"</f>
        <v>卓丛寅</v>
      </c>
      <c r="D37" s="6">
        <v>64.599</v>
      </c>
      <c r="E37" s="7"/>
    </row>
    <row r="38" spans="1:5" ht="21.75" customHeight="1">
      <c r="A38" s="5">
        <v>36</v>
      </c>
      <c r="B38" s="5" t="s">
        <v>14</v>
      </c>
      <c r="C38" s="5" t="str">
        <f>"高方珠"</f>
        <v>高方珠</v>
      </c>
      <c r="D38" s="6">
        <v>61.79899999999999</v>
      </c>
      <c r="E38" s="7"/>
    </row>
    <row r="39" spans="1:5" ht="21.75" customHeight="1">
      <c r="A39" s="5">
        <v>37</v>
      </c>
      <c r="B39" s="5" t="s">
        <v>14</v>
      </c>
      <c r="C39" s="5" t="str">
        <f>"胡家添"</f>
        <v>胡家添</v>
      </c>
      <c r="D39" s="6">
        <v>61.3</v>
      </c>
      <c r="E39" s="7"/>
    </row>
    <row r="40" spans="1:5" ht="21.75" customHeight="1">
      <c r="A40" s="5">
        <v>38</v>
      </c>
      <c r="B40" s="5" t="s">
        <v>14</v>
      </c>
      <c r="C40" s="5" t="str">
        <f>"关水联"</f>
        <v>关水联</v>
      </c>
      <c r="D40" s="6">
        <v>60.79899999999999</v>
      </c>
      <c r="E40" s="7"/>
    </row>
    <row r="41" spans="1:5" ht="21.75" customHeight="1">
      <c r="A41" s="5">
        <v>39</v>
      </c>
      <c r="B41" s="5" t="s">
        <v>14</v>
      </c>
      <c r="C41" s="5" t="str">
        <f>"林华暖"</f>
        <v>林华暖</v>
      </c>
      <c r="D41" s="6">
        <v>60.101</v>
      </c>
      <c r="E41" s="7"/>
    </row>
    <row r="42" spans="1:5" ht="21.75" customHeight="1">
      <c r="A42" s="5">
        <v>40</v>
      </c>
      <c r="B42" s="5" t="s">
        <v>14</v>
      </c>
      <c r="C42" s="5" t="str">
        <f>"符良锦"</f>
        <v>符良锦</v>
      </c>
      <c r="D42" s="6">
        <v>58.699</v>
      </c>
      <c r="E42" s="7"/>
    </row>
    <row r="43" spans="1:5" ht="21.75" customHeight="1">
      <c r="A43" s="5">
        <v>41</v>
      </c>
      <c r="B43" s="5" t="s">
        <v>14</v>
      </c>
      <c r="C43" s="5" t="str">
        <f>"吴毓珠"</f>
        <v>吴毓珠</v>
      </c>
      <c r="D43" s="6">
        <v>57.79899999999999</v>
      </c>
      <c r="E43" s="7"/>
    </row>
    <row r="44" spans="1:5" ht="21.75" customHeight="1">
      <c r="A44" s="5">
        <v>42</v>
      </c>
      <c r="B44" s="5" t="s">
        <v>15</v>
      </c>
      <c r="C44" s="5" t="str">
        <f>"郭冬雪"</f>
        <v>郭冬雪</v>
      </c>
      <c r="D44" s="6">
        <v>56.29899999999999</v>
      </c>
      <c r="E44" s="7"/>
    </row>
    <row r="45" spans="1:5" ht="21.75" customHeight="1">
      <c r="A45" s="5">
        <v>43</v>
      </c>
      <c r="B45" s="5" t="s">
        <v>15</v>
      </c>
      <c r="C45" s="5" t="str">
        <f>"颜礼娜"</f>
        <v>颜礼娜</v>
      </c>
      <c r="D45" s="6">
        <v>51.301</v>
      </c>
      <c r="E45" s="7"/>
    </row>
    <row r="46" spans="1:5" ht="21.75" customHeight="1">
      <c r="A46" s="5">
        <v>44</v>
      </c>
      <c r="B46" s="5" t="s">
        <v>15</v>
      </c>
      <c r="C46" s="5" t="str">
        <f>"洪秀乾"</f>
        <v>洪秀乾</v>
      </c>
      <c r="D46" s="6">
        <v>46.099</v>
      </c>
      <c r="E46" s="7"/>
    </row>
    <row r="47" spans="1:5" ht="21.75" customHeight="1">
      <c r="A47" s="5">
        <v>45</v>
      </c>
      <c r="B47" s="5" t="s">
        <v>15</v>
      </c>
      <c r="C47" s="5" t="str">
        <f>"吉世朝"</f>
        <v>吉世朝</v>
      </c>
      <c r="D47" s="6">
        <v>45.201</v>
      </c>
      <c r="E47" s="7"/>
    </row>
    <row r="48" spans="1:5" ht="21.75" customHeight="1">
      <c r="A48" s="5">
        <v>46</v>
      </c>
      <c r="B48" s="5" t="s">
        <v>15</v>
      </c>
      <c r="C48" s="5" t="str">
        <f>"符东月"</f>
        <v>符东月</v>
      </c>
      <c r="D48" s="6">
        <v>43.001</v>
      </c>
      <c r="E48" s="7"/>
    </row>
    <row r="49" spans="1:5" ht="21.75" customHeight="1">
      <c r="A49" s="5">
        <v>47</v>
      </c>
      <c r="B49" s="5" t="s">
        <v>15</v>
      </c>
      <c r="C49" s="5" t="str">
        <f>"周梅"</f>
        <v>周梅</v>
      </c>
      <c r="D49" s="6">
        <v>42.201</v>
      </c>
      <c r="E49" s="7"/>
    </row>
    <row r="50" spans="1:5" ht="21.75" customHeight="1">
      <c r="A50" s="5">
        <v>48</v>
      </c>
      <c r="B50" s="5" t="s">
        <v>16</v>
      </c>
      <c r="C50" s="5" t="str">
        <f>"王贞霏"</f>
        <v>王贞霏</v>
      </c>
      <c r="D50" s="6">
        <v>61.398999999999994</v>
      </c>
      <c r="E50" s="7"/>
    </row>
    <row r="51" spans="1:5" ht="21.75" customHeight="1">
      <c r="A51" s="5">
        <v>49</v>
      </c>
      <c r="B51" s="5" t="s">
        <v>16</v>
      </c>
      <c r="C51" s="5" t="str">
        <f>"李思童"</f>
        <v>李思童</v>
      </c>
      <c r="D51" s="6">
        <v>49.399</v>
      </c>
      <c r="E51" s="7"/>
    </row>
    <row r="52" spans="1:5" ht="21.75" customHeight="1">
      <c r="A52" s="5">
        <v>50</v>
      </c>
      <c r="B52" s="5" t="s">
        <v>16</v>
      </c>
      <c r="C52" s="5" t="str">
        <f>"郝中伟"</f>
        <v>郝中伟</v>
      </c>
      <c r="D52" s="6">
        <v>47.9</v>
      </c>
      <c r="E52" s="7"/>
    </row>
    <row r="53" spans="1:5" ht="21.75" customHeight="1">
      <c r="A53" s="5">
        <v>51</v>
      </c>
      <c r="B53" s="5" t="s">
        <v>16</v>
      </c>
      <c r="C53" s="5" t="str">
        <f>"吴淑燕"</f>
        <v>吴淑燕</v>
      </c>
      <c r="D53" s="6">
        <v>47.899</v>
      </c>
      <c r="E53" s="7"/>
    </row>
  </sheetData>
  <sheetProtection/>
  <mergeCells count="1">
    <mergeCell ref="A1:E1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南国人力集团</cp:lastModifiedBy>
  <dcterms:created xsi:type="dcterms:W3CDTF">2020-07-13T07:26:06Z</dcterms:created>
  <dcterms:modified xsi:type="dcterms:W3CDTF">2020-07-22T09:42:52Z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2052-11.1.0.9739</vt:lpwstr>
  </property>
</Properties>
</file>